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0.104.70.3\學務處專用\112學年度\03活動組\★112課後社團\1.開課申請資料\"/>
    </mc:Choice>
  </mc:AlternateContent>
  <xr:revisionPtr revIDLastSave="0" documentId="13_ncr:1_{61B58BBF-9E83-41DC-84A9-02BF8726A16E}" xr6:coauthVersionLast="47" xr6:coauthVersionMax="47" xr10:uidLastSave="{00000000-0000-0000-0000-000000000000}"/>
  <bookViews>
    <workbookView xWindow="9276" yWindow="468" windowWidth="13716" windowHeight="11628" xr2:uid="{00000000-000D-0000-FFFF-FFFF00000000}"/>
  </bookViews>
  <sheets>
    <sheet name="學生收費試算" sheetId="1" r:id="rId1"/>
    <sheet name="工作表1" sheetId="2" r:id="rId2"/>
  </sheets>
  <definedNames>
    <definedName name="_xlnm.Print_Area" localSheetId="0">學生收費試算!$A$1:$L$16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F6" i="1" s="1"/>
  <c r="H6" i="1" l="1"/>
  <c r="J6" i="1" s="1"/>
</calcChain>
</file>

<file path=xl/sharedStrings.xml><?xml version="1.0" encoding="utf-8"?>
<sst xmlns="http://schemas.openxmlformats.org/spreadsheetml/2006/main" count="30" uniqueCount="29">
  <si>
    <t>12週</t>
    <phoneticPr fontId="1" type="noConversion"/>
  </si>
  <si>
    <t>13週</t>
    <phoneticPr fontId="1" type="noConversion"/>
  </si>
  <si>
    <t>兩節/90分鐘</t>
    <phoneticPr fontId="1" type="noConversion"/>
  </si>
  <si>
    <t>社團總收費</t>
    <phoneticPr fontId="1" type="noConversion"/>
  </si>
  <si>
    <t>鐘點費</t>
    <phoneticPr fontId="1" type="noConversion"/>
  </si>
  <si>
    <t>授課老師</t>
    <phoneticPr fontId="1" type="noConversion"/>
  </si>
  <si>
    <t>室內上限20人，室外上限25人</t>
    <phoneticPr fontId="1" type="noConversion"/>
  </si>
  <si>
    <t>學生人數</t>
    <phoneticPr fontId="1" type="noConversion"/>
  </si>
  <si>
    <t>每位學生所需繳交費用</t>
    <phoneticPr fontId="1" type="noConversion"/>
  </si>
  <si>
    <t>授課週數</t>
    <phoneticPr fontId="1" type="noConversion"/>
  </si>
  <si>
    <t>1.請填入教師鐘點費用</t>
    <phoneticPr fontId="1" type="noConversion"/>
  </si>
  <si>
    <t>2.請選擇授課週數</t>
    <phoneticPr fontId="1" type="noConversion"/>
  </si>
  <si>
    <t>3.請填入教材費總花費(所有學生)</t>
    <phoneticPr fontId="1" type="noConversion"/>
  </si>
  <si>
    <t>4.請填入學生人數</t>
    <phoneticPr fontId="1" type="noConversion"/>
  </si>
  <si>
    <t>每位學生需繳交費用即可試算出</t>
    <phoneticPr fontId="1" type="noConversion"/>
  </si>
  <si>
    <t>行政費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</si>
  <si>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</si>
  <si>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</si>
  <si>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</si>
  <si>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A+B+C</t>
    <phoneticPr fontId="1" type="noConversion"/>
  </si>
  <si>
    <t>●試算表填寫步驟：</t>
    <phoneticPr fontId="1" type="noConversion"/>
  </si>
  <si>
    <r>
      <rPr>
        <sz val="12"/>
        <color rgb="FFFF0000"/>
        <rFont val="標楷體"/>
        <family val="4"/>
        <charset val="136"/>
      </rPr>
      <t>教材與學習材料費</t>
    </r>
    <r>
      <rPr>
        <sz val="12"/>
        <color theme="1"/>
        <rFont val="標楷體"/>
        <family val="4"/>
        <charset val="136"/>
      </rPr>
      <t>(請自估費用)</t>
    </r>
    <phoneticPr fontId="1" type="noConversion"/>
  </si>
  <si>
    <t>※注意事項</t>
    <phoneticPr fontId="1" type="noConversion"/>
  </si>
  <si>
    <t>14週</t>
  </si>
  <si>
    <t>15週</t>
  </si>
  <si>
    <t>每節終點</t>
    <phoneticPr fontId="1" type="noConversion"/>
  </si>
  <si>
    <t>授課週數
(右側下拉選擇)</t>
    <phoneticPr fontId="1" type="noConversion"/>
  </si>
  <si>
    <t>一節/40分鐘</t>
    <phoneticPr fontId="1" type="noConversion"/>
  </si>
  <si>
    <t>1.鐘點費與行政費比例依關埔國小學生課後社團活動辦法編制。
2.此試算表供開課老師參考，實際收費可四捨五入至百位數，以方便向學生收費。
3.建議級距收費 ex:10人以下收費3500、10-15人收費3200、16-20人收費2800。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</si>
</sst>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7327</xdr:colOff>
      <xdr:row>1</xdr:row>
      <xdr:rowOff>190500</xdr:rowOff>
    </xdr:from>
    <xdr:to>
      <xdr:col>4</xdr:col>
      <xdr:colOff>3223</xdr:colOff>
      <xdr:row>2</xdr:row>
      <xdr:rowOff>351692</xdr:rowOff>
    </xdr:to>
    <xdr:sp macro="" textlink="">
      <xdr:nvSpPr>
        <xdr:cNvPr id="2" name="語音泡泡: 矩形 1">
          <a:extLst>
            <a:ext uri="{FF2B5EF4-FFF2-40B4-BE49-F238E27FC236}">
              <a16:creationId xmlns:a16="http://schemas.microsoft.com/office/drawing/2014/main" id="{0E7FFE43-BF29-4058-BAF0-3E0E3F05B7C4}"/>
            </a:ext>
          </a:extLst>
        </xdr:cNvPr>
        <xdr:cNvSpPr/>
      </xdr:nvSpPr>
      <xdr:spPr>
        <a:xfrm>
          <a:off x="578827" y="396240"/>
          <a:ext cx="1702776" cy="831752"/>
        </a:xfrm>
        <a:prstGeom prst="wedgeRectCallout">
          <a:avLst>
            <a:gd name="adj1" fmla="val 55019"/>
            <a:gd name="adj2" fmla="val 89133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第一步：</a:t>
          </a:r>
          <a:b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請填入您的鐘點費用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(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元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/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節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)&lt;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鐘點費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800-1600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元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&gt;</a:t>
          </a:r>
        </a:p>
      </xdr:txBody>
    </xdr:sp>
    <xdr:clientData/>
  </xdr:twoCellAnchor>
  <xdr:twoCellAnchor>
    <xdr:from>
      <xdr:col>2</xdr:col>
      <xdr:colOff>14654</xdr:colOff>
      <xdr:row>6</xdr:row>
      <xdr:rowOff>95250</xdr:rowOff>
    </xdr:from>
    <xdr:to>
      <xdr:col>3</xdr:col>
      <xdr:colOff>688730</xdr:colOff>
      <xdr:row>9</xdr:row>
      <xdr:rowOff>51289</xdr:rowOff>
    </xdr:to>
    <xdr:sp macro="" textlink="">
      <xdr:nvSpPr>
        <xdr:cNvPr id="6" name="語音泡泡: 矩形 5">
          <a:extLst>
            <a:ext uri="{FF2B5EF4-FFF2-40B4-BE49-F238E27FC236}">
              <a16:creationId xmlns:a16="http://schemas.microsoft.com/office/drawing/2014/main" id="{9E2863D8-13A2-488A-AE7B-F3464DFC40D1}"/>
            </a:ext>
          </a:extLst>
        </xdr:cNvPr>
        <xdr:cNvSpPr/>
      </xdr:nvSpPr>
      <xdr:spPr>
        <a:xfrm>
          <a:off x="4015154" y="2476500"/>
          <a:ext cx="1890345" cy="593481"/>
        </a:xfrm>
        <a:prstGeom prst="wedgeRectCallout">
          <a:avLst>
            <a:gd name="adj1" fmla="val 35252"/>
            <a:gd name="adj2" fmla="val -75633"/>
          </a:avLst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第二步：</a:t>
          </a:r>
          <a:endParaRPr lang="en-US" altLang="zh-TW" sz="1100"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l"/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下拉選單選擇授課週數</a:t>
          </a:r>
          <a:endParaRPr lang="en-US" altLang="zh-TW" sz="11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88802</xdr:colOff>
      <xdr:row>6</xdr:row>
      <xdr:rowOff>148004</xdr:rowOff>
    </xdr:from>
    <xdr:to>
      <xdr:col>7</xdr:col>
      <xdr:colOff>81474</xdr:colOff>
      <xdr:row>10</xdr:row>
      <xdr:rowOff>91440</xdr:rowOff>
    </xdr:to>
    <xdr:sp macro="" textlink="">
      <xdr:nvSpPr>
        <xdr:cNvPr id="7" name="語音泡泡: 矩形 6">
          <a:extLst>
            <a:ext uri="{FF2B5EF4-FFF2-40B4-BE49-F238E27FC236}">
              <a16:creationId xmlns:a16="http://schemas.microsoft.com/office/drawing/2014/main" id="{7CE023DE-44FF-4735-8F07-9EF8812AB68C}"/>
            </a:ext>
          </a:extLst>
        </xdr:cNvPr>
        <xdr:cNvSpPr/>
      </xdr:nvSpPr>
      <xdr:spPr>
        <a:xfrm>
          <a:off x="3037742" y="2289224"/>
          <a:ext cx="1691932" cy="766396"/>
        </a:xfrm>
        <a:prstGeom prst="wedgeRectCallout">
          <a:avLst>
            <a:gd name="adj1" fmla="val 20911"/>
            <a:gd name="adj2" fmla="val -83967"/>
          </a:avLst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第三步：</a:t>
          </a:r>
          <a:endParaRPr lang="en-US" altLang="zh-TW" sz="1100"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l"/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填入「所有學生」總教材費</a:t>
          </a:r>
          <a:endParaRPr lang="en-US" altLang="zh-TW" sz="11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7</xdr:col>
      <xdr:colOff>527539</xdr:colOff>
      <xdr:row>6</xdr:row>
      <xdr:rowOff>117231</xdr:rowOff>
    </xdr:from>
    <xdr:to>
      <xdr:col>9</xdr:col>
      <xdr:colOff>307729</xdr:colOff>
      <xdr:row>9</xdr:row>
      <xdr:rowOff>21981</xdr:rowOff>
    </xdr:to>
    <xdr:sp macro="" textlink="">
      <xdr:nvSpPr>
        <xdr:cNvPr id="8" name="語音泡泡: 矩形 7">
          <a:extLst>
            <a:ext uri="{FF2B5EF4-FFF2-40B4-BE49-F238E27FC236}">
              <a16:creationId xmlns:a16="http://schemas.microsoft.com/office/drawing/2014/main" id="{F3F03391-B035-44B7-99CD-BEA5CDACFD0A}"/>
            </a:ext>
          </a:extLst>
        </xdr:cNvPr>
        <xdr:cNvSpPr/>
      </xdr:nvSpPr>
      <xdr:spPr>
        <a:xfrm>
          <a:off x="9070731" y="2498481"/>
          <a:ext cx="2036883" cy="542192"/>
        </a:xfrm>
        <a:prstGeom prst="wedgeRectCallout">
          <a:avLst>
            <a:gd name="adj1" fmla="val 8896"/>
            <a:gd name="adj2" fmla="val -85634"/>
          </a:avLst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第四步：填入學生人數</a:t>
          </a:r>
          <a:endParaRPr lang="en-US" altLang="zh-TW" sz="1100"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l"/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室內上限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20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人，室外上限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25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人</a:t>
          </a:r>
          <a:endParaRPr lang="en-US" altLang="zh-TW" sz="11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B1:M14"/>
  <sheetViews>
    <sheetView tabSelected="1" zoomScaleNormal="100" zoomScaleSheetLayoutView="100" workbookViewId="0">
      <selection activeCell="E6" sqref="E6"/>
    </sheetView>
  </sheetViews>
  <sheetFormatPr defaultRowHeight="16.2" x14ac:dyDescent="0.3"/>
  <cols>
    <col min="1" max="1" width="3.6640625" customWidth="1"/>
    <col min="2" max="2" width="4.6640625" customWidth="1"/>
    <col min="3" max="3" width="16" customWidth="1"/>
    <col min="5" max="5" width="9.77734375" customWidth="1"/>
    <col min="6" max="6" width="12.33203125" customWidth="1"/>
    <col min="7" max="7" width="12.44140625" customWidth="1"/>
    <col min="8" max="8" width="13" customWidth="1"/>
    <col min="9" max="9" width="16.6640625" customWidth="1"/>
    <col min="10" max="10" width="12" customWidth="1"/>
    <col min="13" max="13" width="0" hidden="1" customWidth="1"/>
  </cols>
  <sheetData>
    <row r="1" spans="2:13" x14ac:dyDescent="0.3">
      <c r="C1" s="35"/>
      <c r="D1" s="36"/>
      <c r="E1" s="10" t="s">
        <v>16</v>
      </c>
      <c r="F1" s="11" t="s">
        <v>17</v>
      </c>
      <c r="G1" s="10" t="s">
        <v>18</v>
      </c>
      <c r="H1" s="10" t="s">
        <v>19</v>
      </c>
      <c r="I1" s="12"/>
      <c r="J1" s="12"/>
      <c r="M1" t="s">
        <v>9</v>
      </c>
    </row>
    <row r="2" spans="2:13" ht="53.1" customHeight="1" x14ac:dyDescent="0.3">
      <c r="C2" s="37"/>
      <c r="D2" s="38"/>
      <c r="E2" s="2" t="s">
        <v>4</v>
      </c>
      <c r="F2" s="16" t="s">
        <v>15</v>
      </c>
      <c r="G2" s="3" t="s">
        <v>21</v>
      </c>
      <c r="H2" s="4" t="s">
        <v>3</v>
      </c>
      <c r="I2" s="3" t="s">
        <v>7</v>
      </c>
      <c r="J2" s="3" t="s">
        <v>8</v>
      </c>
      <c r="M2" s="15">
        <v>12</v>
      </c>
    </row>
    <row r="3" spans="2:13" ht="35.25" customHeight="1" x14ac:dyDescent="0.3">
      <c r="C3" s="39"/>
      <c r="D3" s="40"/>
      <c r="E3" s="3" t="s">
        <v>5</v>
      </c>
      <c r="F3" s="3"/>
      <c r="G3" s="3"/>
      <c r="H3" s="1"/>
      <c r="I3" s="13" t="s">
        <v>6</v>
      </c>
      <c r="J3" s="1"/>
      <c r="M3" s="15">
        <v>13</v>
      </c>
    </row>
    <row r="4" spans="2:13" x14ac:dyDescent="0.3">
      <c r="C4" s="34" t="s">
        <v>27</v>
      </c>
      <c r="D4" s="34"/>
      <c r="E4" s="14">
        <v>1600</v>
      </c>
      <c r="F4" s="1"/>
      <c r="G4" s="1"/>
      <c r="H4" s="1"/>
      <c r="I4" s="1"/>
      <c r="J4" s="1"/>
      <c r="M4" s="15">
        <v>14</v>
      </c>
    </row>
    <row r="5" spans="2:13" x14ac:dyDescent="0.3">
      <c r="C5" s="34" t="s">
        <v>2</v>
      </c>
      <c r="D5" s="34"/>
      <c r="E5" s="1">
        <f>E4*2</f>
        <v>3200</v>
      </c>
      <c r="F5" s="1"/>
      <c r="G5" s="1"/>
      <c r="H5" s="1"/>
      <c r="I5" s="1"/>
      <c r="J5" s="1"/>
      <c r="M5" s="15">
        <v>15</v>
      </c>
    </row>
    <row r="6" spans="2:13" ht="32.4" x14ac:dyDescent="0.3">
      <c r="C6" s="24" t="s">
        <v>26</v>
      </c>
      <c r="D6" s="31">
        <v>14</v>
      </c>
      <c r="E6" s="21">
        <f>E5*D6</f>
        <v>44800</v>
      </c>
      <c r="F6" s="32">
        <f>E6/0.75*0.25</f>
        <v>14933.333333333334</v>
      </c>
      <c r="G6" s="8">
        <v>0</v>
      </c>
      <c r="H6" s="5">
        <f>E6+F6+G6</f>
        <v>59733.333333333336</v>
      </c>
      <c r="I6" s="9">
        <v>13</v>
      </c>
      <c r="J6" s="5">
        <f>H6/I6</f>
        <v>4594.8717948717949</v>
      </c>
    </row>
    <row r="7" spans="2:13" x14ac:dyDescent="0.3">
      <c r="C7" s="25"/>
      <c r="D7" s="26"/>
      <c r="E7" s="26"/>
      <c r="F7" s="27"/>
      <c r="G7" s="26"/>
      <c r="H7" s="27"/>
      <c r="I7" s="26"/>
      <c r="J7" s="27"/>
    </row>
    <row r="8" spans="2:13" x14ac:dyDescent="0.3">
      <c r="C8" s="25"/>
      <c r="D8" s="26"/>
      <c r="E8" s="26"/>
      <c r="F8" s="27"/>
      <c r="G8" s="26"/>
      <c r="H8" s="27"/>
      <c r="I8" s="26"/>
      <c r="J8" s="27"/>
    </row>
    <row r="9" spans="2:13" x14ac:dyDescent="0.3">
      <c r="C9" s="25"/>
      <c r="D9" s="26"/>
      <c r="E9" s="26"/>
      <c r="F9" s="27"/>
      <c r="G9" s="26"/>
      <c r="H9" s="27"/>
      <c r="I9" s="26"/>
      <c r="J9" s="27"/>
    </row>
    <row r="10" spans="2:13" x14ac:dyDescent="0.3">
      <c r="C10" s="28"/>
      <c r="D10" s="28"/>
      <c r="E10" s="28"/>
      <c r="F10" s="28"/>
      <c r="G10" s="28"/>
      <c r="H10" s="28"/>
      <c r="I10" s="28"/>
      <c r="J10" s="28"/>
    </row>
    <row r="11" spans="2:13" ht="17.100000000000001" customHeight="1" x14ac:dyDescent="0.3">
      <c r="B11" s="6"/>
      <c r="C11" s="29"/>
      <c r="D11" s="29"/>
      <c r="E11" s="29"/>
      <c r="F11" s="22"/>
      <c r="G11" s="30"/>
      <c r="H11" s="29"/>
      <c r="I11" s="29"/>
      <c r="J11" s="29"/>
      <c r="K11" s="6"/>
      <c r="L11" s="6"/>
    </row>
    <row r="12" spans="2:13" x14ac:dyDescent="0.3">
      <c r="B12" s="6"/>
      <c r="C12" s="17"/>
      <c r="D12" s="7"/>
      <c r="E12" s="6"/>
      <c r="F12" s="6"/>
      <c r="G12" s="6"/>
      <c r="H12" s="6"/>
      <c r="I12" s="6"/>
      <c r="J12" s="6"/>
      <c r="K12" s="6"/>
      <c r="L12" s="6"/>
    </row>
    <row r="13" spans="2:13" x14ac:dyDescent="0.3">
      <c r="C13" s="23" t="s">
        <v>22</v>
      </c>
      <c r="D13" s="7"/>
      <c r="E13" s="6"/>
    </row>
    <row r="14" spans="2:13" ht="64.5" customHeight="1" x14ac:dyDescent="0.3">
      <c r="C14" s="33" t="s">
        <v>28</v>
      </c>
      <c r="D14" s="33"/>
      <c r="E14" s="33"/>
      <c r="F14" s="33"/>
      <c r="G14" s="33"/>
      <c r="H14" s="33"/>
      <c r="I14" s="33"/>
      <c r="J14" s="33"/>
    </row>
  </sheetData>
  <mergeCells count="4">
    <mergeCell ref="C14:J14"/>
    <mergeCell ref="C4:D4"/>
    <mergeCell ref="C5:D5"/>
    <mergeCell ref="C1:D3"/>
  </mergeCells>
  <phoneticPr fontId="1" type="noConversion"/>
  <dataValidations count="1">
    <dataValidation type="list" allowBlank="1" showInputMessage="1" showErrorMessage="1" sqref="D6" xr:uid="{556FAD5D-EC45-46A1-829A-97DCD4C1A159}">
      <formula1>$M$2:$M$5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2D1E5-0BAB-4666-BE50-F5A634AD44F3}">
  <dimension ref="A1:P8"/>
  <sheetViews>
    <sheetView workbookViewId="0">
      <selection activeCell="B35" sqref="B35"/>
    </sheetView>
  </sheetViews>
  <sheetFormatPr defaultRowHeight="16.2" x14ac:dyDescent="0.3"/>
  <cols>
    <col min="1" max="1" width="12.77734375" customWidth="1"/>
    <col min="2" max="2" width="15.88671875" customWidth="1"/>
    <col min="3" max="3" width="14.6640625" customWidth="1"/>
    <col min="4" max="4" width="18.44140625" customWidth="1"/>
  </cols>
  <sheetData>
    <row r="1" spans="1:16" x14ac:dyDescent="0.3">
      <c r="A1" s="47" t="s">
        <v>20</v>
      </c>
      <c r="B1" s="48"/>
      <c r="C1" s="48"/>
      <c r="D1" s="49"/>
      <c r="P1" t="s">
        <v>9</v>
      </c>
    </row>
    <row r="2" spans="1:16" x14ac:dyDescent="0.3">
      <c r="A2" s="50" t="s">
        <v>10</v>
      </c>
      <c r="B2" s="51"/>
      <c r="C2" s="51"/>
      <c r="D2" s="52"/>
      <c r="P2" t="s">
        <v>0</v>
      </c>
    </row>
    <row r="3" spans="1:16" x14ac:dyDescent="0.3">
      <c r="A3" s="18" t="s">
        <v>25</v>
      </c>
      <c r="B3" s="19">
        <v>800</v>
      </c>
      <c r="C3" s="19"/>
      <c r="D3" s="20"/>
    </row>
    <row r="4" spans="1:16" x14ac:dyDescent="0.3">
      <c r="A4" s="53" t="s">
        <v>11</v>
      </c>
      <c r="B4" s="54"/>
      <c r="C4" s="54"/>
      <c r="D4" s="55"/>
      <c r="E4">
        <v>12</v>
      </c>
      <c r="P4" t="s">
        <v>1</v>
      </c>
    </row>
    <row r="5" spans="1:16" x14ac:dyDescent="0.3">
      <c r="A5" s="56" t="s">
        <v>12</v>
      </c>
      <c r="B5" s="57"/>
      <c r="C5" s="57"/>
      <c r="D5" s="58"/>
      <c r="P5" t="s">
        <v>23</v>
      </c>
    </row>
    <row r="6" spans="1:16" x14ac:dyDescent="0.3">
      <c r="A6" s="59" t="s">
        <v>13</v>
      </c>
      <c r="B6" s="60"/>
      <c r="C6" s="60"/>
      <c r="D6" s="61"/>
      <c r="P6" t="s">
        <v>24</v>
      </c>
    </row>
    <row r="7" spans="1:16" x14ac:dyDescent="0.3">
      <c r="A7" s="41" t="s">
        <v>14</v>
      </c>
      <c r="B7" s="42"/>
      <c r="C7" s="42"/>
      <c r="D7" s="43"/>
    </row>
    <row r="8" spans="1:16" x14ac:dyDescent="0.3">
      <c r="A8" s="44"/>
      <c r="B8" s="45"/>
      <c r="C8" s="45"/>
      <c r="D8" s="46"/>
    </row>
  </sheetData>
  <mergeCells count="6">
    <mergeCell ref="A7:D8"/>
    <mergeCell ref="A1:D1"/>
    <mergeCell ref="A2:D2"/>
    <mergeCell ref="A4:D4"/>
    <mergeCell ref="A5:D5"/>
    <mergeCell ref="A6:D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學生收費試算</vt:lpstr>
      <vt:lpstr>工作表1</vt:lpstr>
      <vt:lpstr>學生收費試算!Print_Area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2022-12-28T02:12:07Z</cp:lastPrinted>
  <dcterms:created xsi:type="dcterms:W3CDTF">2022-01-26T03:27:20Z</dcterms:created>
  <dcterms:modified xsi:type="dcterms:W3CDTF">2023-12-22T06:46:06Z</dcterms:modified>
</cp:coreProperties>
</file>